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UC KHANH\Desktop\ĐỀ THI CUỐI KỲ 2- K11\"/>
    </mc:Choice>
  </mc:AlternateContent>
  <bookViews>
    <workbookView xWindow="-108" yWindow="-108" windowWidth="23256" windowHeight="12456"/>
  </bookViews>
  <sheets>
    <sheet name="GDCD11" sheetId="9" r:id="rId1"/>
  </sheets>
  <definedNames>
    <definedName name="_xlnm.Print_Area" localSheetId="0">GDCD11!$A$2:$R$19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9" l="1"/>
  <c r="J19" i="9"/>
  <c r="D19" i="9"/>
  <c r="M18" i="9"/>
  <c r="J18" i="9"/>
  <c r="D18" i="9"/>
  <c r="M17" i="9"/>
  <c r="J17" i="9"/>
  <c r="E17" i="9"/>
  <c r="R10" i="9"/>
  <c r="R11" i="9"/>
  <c r="R12" i="9"/>
  <c r="R13" i="9"/>
  <c r="R14" i="9"/>
  <c r="R15" i="9"/>
  <c r="R16" i="9"/>
  <c r="R9" i="9"/>
  <c r="F17" i="9"/>
  <c r="Q10" i="9"/>
  <c r="Q11" i="9"/>
  <c r="Q12" i="9"/>
  <c r="Q13" i="9"/>
  <c r="Q17" i="9" s="1"/>
  <c r="Q16" i="9"/>
  <c r="Q9" i="9"/>
  <c r="P10" i="9"/>
  <c r="P11" i="9"/>
  <c r="P12" i="9"/>
  <c r="P13" i="9"/>
  <c r="P14" i="9"/>
  <c r="P15" i="9"/>
  <c r="P16" i="9"/>
  <c r="P9" i="9"/>
  <c r="R17" i="9" l="1"/>
  <c r="G17" i="9"/>
  <c r="G18" i="9" s="1"/>
  <c r="G19" i="9" s="1"/>
  <c r="H17" i="9"/>
  <c r="I17" i="9"/>
  <c r="K17" i="9"/>
  <c r="L17" i="9"/>
  <c r="N17" i="9"/>
  <c r="O17" i="9"/>
  <c r="P17" i="9" l="1"/>
  <c r="R18" i="9"/>
  <c r="R19" i="9" l="1"/>
  <c r="D17" i="9"/>
</calcChain>
</file>

<file path=xl/sharedStrings.xml><?xml version="1.0" encoding="utf-8"?>
<sst xmlns="http://schemas.openxmlformats.org/spreadsheetml/2006/main" count="41" uniqueCount="32">
  <si>
    <t>stt</t>
  </si>
  <si>
    <t>NỘI DUNG KIẾN THỨC</t>
  </si>
  <si>
    <t>CÂU HỎI THEO MỨC ĐỘ NHẬN THỨC</t>
  </si>
  <si>
    <t>THÔNG HIỂU</t>
  </si>
  <si>
    <t>VẬN DỤNG</t>
  </si>
  <si>
    <t>VẬN DỤNG CAO</t>
  </si>
  <si>
    <t>chTN</t>
  </si>
  <si>
    <t>Thời gian</t>
  </si>
  <si>
    <t>Tổng thời gian</t>
  </si>
  <si>
    <t>thời gian/ câu trắc nghiệm/tự luận</t>
  </si>
  <si>
    <t>MÔN  GDCD LỚP 11, THỜI GIAN 45 PHÚT</t>
  </si>
  <si>
    <t>Đơn vị kiến thức</t>
  </si>
  <si>
    <t>chTL</t>
  </si>
  <si>
    <t>chTN/chTN</t>
  </si>
  <si>
    <t>CHÍNH SÁCH DÂN SỐ VÀ GIẢI QUYẾT VIỆC LÀM</t>
  </si>
  <si>
    <t>Mục tiêu và phương hướng cơ bản để thực hiện chính sách dân số</t>
  </si>
  <si>
    <t>Mục tiêu và phương hướng cơ bản để thực hiện chính sách giải quyết việc làm</t>
  </si>
  <si>
    <t>MA TRẬN ĐỀ KIỂM TRA CUỐI KỲ 2</t>
  </si>
  <si>
    <t>CHÍNH SÁCH TÀI NGUYÊN VÀ BẢO VỆ MÔI TRƯỜNG</t>
  </si>
  <si>
    <t>Mục tiêu, phương hướng cơ bản của chính sách tài nguyên và bảo vệ môi trường</t>
  </si>
  <si>
    <t>Trách nhiệm của công dân đối với chính sách tài nguyên và bảo vệ môi trường.</t>
  </si>
  <si>
    <t>CHÍNH SÁCH GIÁO DỤC VÀ ĐÀO TẠO, KHOA HỌC VÀ CÔNG NGHỆ, VĂN HÓA</t>
  </si>
  <si>
    <t>Chính sách giáo dục và đào tạo</t>
  </si>
  <si>
    <t>Chính sách khoa học và công nghệ</t>
  </si>
  <si>
    <t>Chính sách văn hóa</t>
  </si>
  <si>
    <t>Trách nhiệm công dân đối với chính sách giáo dục và đào tạo, khoa học và nghệ, văn hóa</t>
  </si>
  <si>
    <t xml:space="preserve">Tổng </t>
  </si>
  <si>
    <t xml:space="preserve">Tỉ lệ </t>
  </si>
  <si>
    <t>Tổng điểm</t>
  </si>
  <si>
    <t>NHẬN BIẾT</t>
  </si>
  <si>
    <t>Tổng số câu</t>
  </si>
  <si>
    <t>Tỉ lệ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</si>
</sst>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164" formatCode="0.0%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/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8" fillId="0" borderId="1" xfId="2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1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1" fontId="9" fillId="0" borderId="1" xfId="0" applyNumberFormat="1" applyFont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 vertical="center"/>
    </xf>
    <xf numFmtId="9" fontId="5" fillId="0" borderId="1" xfId="2" applyFont="1" applyBorder="1" applyAlignment="1">
      <alignment horizontal="right" vertical="center"/>
    </xf>
    <xf numFmtId="9" fontId="6" fillId="0" borderId="1" xfId="0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0" fontId="8" fillId="4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0"/>
  <sheetViews>
    <sheetView tabSelected="1" topLeftCell="A5" zoomScale="70" zoomScaleNormal="70" workbookViewId="0">
      <selection activeCell="Q16" sqref="Q16"/>
    </sheetView>
  </sheetViews>
  <sheetFormatPr defaultColWidth="10.8984375" defaultRowHeight="15.6" x14ac:dyDescent="0.3"/>
  <cols>
    <col min="1" max="1" width="6.8984375" style="1" customWidth="1"/>
    <col min="2" max="2" width="36" style="1" customWidth="1"/>
    <col min="3" max="3" width="39.8984375" style="1" customWidth="1"/>
    <col min="4" max="4" width="6.59765625" style="1" customWidth="1"/>
    <col min="5" max="5" width="6.19921875" style="1" customWidth="1"/>
    <col min="6" max="6" width="10" style="1" bestFit="1" customWidth="1"/>
    <col min="7" max="7" width="6.8984375" style="1" customWidth="1"/>
    <col min="8" max="8" width="7" style="1" customWidth="1"/>
    <col min="9" max="9" width="6.5" style="1" customWidth="1"/>
    <col min="10" max="10" width="6.3984375" style="5" customWidth="1"/>
    <col min="11" max="11" width="6.69921875" style="5" customWidth="1"/>
    <col min="12" max="12" width="7.69921875" style="5" customWidth="1"/>
    <col min="13" max="13" width="7.796875" style="5" customWidth="1"/>
    <col min="14" max="14" width="6.5" style="5" customWidth="1"/>
    <col min="15" max="15" width="5.59765625" style="1" customWidth="1"/>
    <col min="16" max="16" width="12.296875" style="1" customWidth="1"/>
    <col min="17" max="17" width="7.5" style="1" customWidth="1"/>
    <col min="18" max="18" width="8" style="1" customWidth="1"/>
    <col min="19" max="16384" width="10.8984375" style="1"/>
  </cols>
  <sheetData>
    <row r="2" spans="1:18" ht="30" customHeight="1" x14ac:dyDescent="0.3">
      <c r="A2" s="27" t="s">
        <v>17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33" customHeight="1" x14ac:dyDescent="0.3">
      <c r="A3" s="27" t="s">
        <v>10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27.9" customHeight="1" x14ac:dyDescent="0.3">
      <c r="B4" s="2" t="s">
        <v>9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18" ht="24.9" customHeight="1" x14ac:dyDescent="0.3">
      <c r="C5" s="35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1:18" ht="42" customHeight="1" x14ac:dyDescent="0.3">
      <c r="A6" s="28" t="s">
        <v>0</v>
      </c>
      <c r="B6" s="28" t="s">
        <v>1</v>
      </c>
      <c r="C6" s="29" t="s">
        <v>11</v>
      </c>
      <c r="D6" s="28" t="s">
        <v>2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 t="s">
        <v>30</v>
      </c>
      <c r="Q6" s="28" t="s">
        <v>8</v>
      </c>
      <c r="R6" s="28" t="s">
        <v>31</v>
      </c>
    </row>
    <row r="7" spans="1:18" ht="27.9" customHeight="1" x14ac:dyDescent="0.3">
      <c r="A7" s="28"/>
      <c r="B7" s="28"/>
      <c r="C7" s="30"/>
      <c r="D7" s="28" t="s">
        <v>29</v>
      </c>
      <c r="E7" s="28"/>
      <c r="F7" s="28"/>
      <c r="G7" s="28" t="s">
        <v>3</v>
      </c>
      <c r="H7" s="28"/>
      <c r="I7" s="28"/>
      <c r="J7" s="32" t="s">
        <v>4</v>
      </c>
      <c r="K7" s="32"/>
      <c r="L7" s="32"/>
      <c r="M7" s="28" t="s">
        <v>5</v>
      </c>
      <c r="N7" s="28"/>
      <c r="O7" s="28"/>
      <c r="P7" s="28"/>
      <c r="Q7" s="28"/>
      <c r="R7" s="28"/>
    </row>
    <row r="8" spans="1:18" ht="33.6" x14ac:dyDescent="0.3">
      <c r="A8" s="28"/>
      <c r="B8" s="28"/>
      <c r="C8" s="31"/>
      <c r="D8" s="6" t="s">
        <v>6</v>
      </c>
      <c r="E8" s="6" t="s">
        <v>12</v>
      </c>
      <c r="F8" s="6" t="s">
        <v>7</v>
      </c>
      <c r="G8" s="6" t="s">
        <v>6</v>
      </c>
      <c r="H8" s="6" t="s">
        <v>12</v>
      </c>
      <c r="I8" s="6" t="s">
        <v>7</v>
      </c>
      <c r="J8" s="7" t="s">
        <v>6</v>
      </c>
      <c r="K8" s="7" t="s">
        <v>12</v>
      </c>
      <c r="L8" s="7" t="s">
        <v>7</v>
      </c>
      <c r="M8" s="7" t="s">
        <v>6</v>
      </c>
      <c r="N8" s="7" t="s">
        <v>12</v>
      </c>
      <c r="O8" s="6" t="s">
        <v>7</v>
      </c>
      <c r="P8" s="6" t="s">
        <v>13</v>
      </c>
      <c r="Q8" s="28"/>
      <c r="R8" s="28"/>
    </row>
    <row r="9" spans="1:18" s="3" customFormat="1" ht="34.5" customHeight="1" x14ac:dyDescent="0.3">
      <c r="A9" s="45">
        <v>1</v>
      </c>
      <c r="B9" s="42" t="s">
        <v>14</v>
      </c>
      <c r="C9" s="8" t="s">
        <v>15</v>
      </c>
      <c r="D9" s="13">
        <v>1</v>
      </c>
      <c r="E9" s="13"/>
      <c r="F9" s="14">
        <v>1</v>
      </c>
      <c r="G9" s="15"/>
      <c r="H9" s="16"/>
      <c r="I9" s="17"/>
      <c r="J9" s="18"/>
      <c r="K9" s="18"/>
      <c r="L9" s="19"/>
      <c r="M9" s="18"/>
      <c r="N9" s="18"/>
      <c r="O9" s="19"/>
      <c r="P9" s="20">
        <f>SUM(D9,E9,G9,H9,J9,K9,M9,N9)</f>
        <v>1</v>
      </c>
      <c r="Q9" s="20">
        <f>SUM(F9,I9,L9,O9)</f>
        <v>1</v>
      </c>
      <c r="R9" s="9">
        <f>SUM(D9*2.5,E9*12.5,G9*2.5,H9*12.5,J9*2.5,K9*12.5,M9*2.5,N9*12.5)/100</f>
        <v>2.5000000000000001E-2</v>
      </c>
    </row>
    <row r="10" spans="1:18" s="3" customFormat="1" ht="34.5" customHeight="1" x14ac:dyDescent="0.3">
      <c r="A10" s="46"/>
      <c r="B10" s="43"/>
      <c r="C10" s="8" t="s">
        <v>16</v>
      </c>
      <c r="D10" s="13">
        <v>1</v>
      </c>
      <c r="E10" s="13"/>
      <c r="F10" s="14">
        <v>1</v>
      </c>
      <c r="G10" s="15"/>
      <c r="H10" s="16"/>
      <c r="I10" s="17"/>
      <c r="J10" s="18">
        <v>1</v>
      </c>
      <c r="K10" s="18"/>
      <c r="L10" s="19">
        <v>1</v>
      </c>
      <c r="M10" s="18"/>
      <c r="N10" s="18"/>
      <c r="O10" s="19"/>
      <c r="P10" s="20">
        <f t="shared" ref="P10:P16" si="0">SUM(D10,E10,G10,H10,J10,K10,M10,N10)</f>
        <v>2</v>
      </c>
      <c r="Q10" s="20">
        <f t="shared" ref="Q10:Q16" si="1">SUM(F10,I10,L10,O10)</f>
        <v>2</v>
      </c>
      <c r="R10" s="9">
        <f t="shared" ref="R10:R16" si="2">SUM(D10*2.5,E10*12.5,G10*2.5,H10*12.5,J10*2.5,K10*12.5,M10*2.5,N10*12.5)/100</f>
        <v>0.05</v>
      </c>
    </row>
    <row r="11" spans="1:18" s="3" customFormat="1" ht="46.5" customHeight="1" x14ac:dyDescent="0.3">
      <c r="A11" s="45">
        <v>2</v>
      </c>
      <c r="B11" s="42" t="s">
        <v>18</v>
      </c>
      <c r="C11" s="8" t="s">
        <v>19</v>
      </c>
      <c r="D11" s="13">
        <v>2</v>
      </c>
      <c r="E11" s="13"/>
      <c r="F11" s="14">
        <v>1</v>
      </c>
      <c r="G11" s="15">
        <v>2</v>
      </c>
      <c r="H11" s="15"/>
      <c r="I11" s="26">
        <v>2</v>
      </c>
      <c r="J11" s="18"/>
      <c r="K11" s="18"/>
      <c r="L11" s="19"/>
      <c r="M11" s="18"/>
      <c r="N11" s="18"/>
      <c r="O11" s="19"/>
      <c r="P11" s="20">
        <f t="shared" si="0"/>
        <v>4</v>
      </c>
      <c r="Q11" s="20">
        <f t="shared" si="1"/>
        <v>3</v>
      </c>
      <c r="R11" s="9">
        <f t="shared" si="2"/>
        <v>0.1</v>
      </c>
    </row>
    <row r="12" spans="1:18" s="3" customFormat="1" ht="46.5" customHeight="1" x14ac:dyDescent="0.3">
      <c r="A12" s="46"/>
      <c r="B12" s="43"/>
      <c r="C12" s="8" t="s">
        <v>20</v>
      </c>
      <c r="D12" s="13">
        <v>1</v>
      </c>
      <c r="E12" s="13">
        <v>1</v>
      </c>
      <c r="F12" s="14">
        <v>7</v>
      </c>
      <c r="G12" s="15"/>
      <c r="H12" s="15"/>
      <c r="I12" s="26"/>
      <c r="J12" s="18"/>
      <c r="K12" s="18"/>
      <c r="L12" s="19"/>
      <c r="M12" s="18"/>
      <c r="N12" s="18"/>
      <c r="O12" s="19"/>
      <c r="P12" s="20">
        <f t="shared" si="0"/>
        <v>2</v>
      </c>
      <c r="Q12" s="20">
        <f t="shared" si="1"/>
        <v>7</v>
      </c>
      <c r="R12" s="9">
        <f t="shared" si="2"/>
        <v>0.15</v>
      </c>
    </row>
    <row r="13" spans="1:18" s="3" customFormat="1" ht="33.9" customHeight="1" x14ac:dyDescent="0.3">
      <c r="A13" s="45">
        <v>3</v>
      </c>
      <c r="B13" s="42" t="s">
        <v>21</v>
      </c>
      <c r="C13" s="11" t="s">
        <v>22</v>
      </c>
      <c r="D13" s="13">
        <v>2</v>
      </c>
      <c r="E13" s="13"/>
      <c r="F13" s="14">
        <v>2</v>
      </c>
      <c r="G13" s="15">
        <v>1</v>
      </c>
      <c r="H13" s="15"/>
      <c r="I13" s="26">
        <v>1</v>
      </c>
      <c r="J13" s="18"/>
      <c r="K13" s="18">
        <v>1</v>
      </c>
      <c r="L13" s="19">
        <v>6</v>
      </c>
      <c r="M13" s="18"/>
      <c r="N13" s="18"/>
      <c r="O13" s="19"/>
      <c r="P13" s="20">
        <f t="shared" si="0"/>
        <v>4</v>
      </c>
      <c r="Q13" s="20">
        <f t="shared" si="1"/>
        <v>9</v>
      </c>
      <c r="R13" s="9">
        <f t="shared" si="2"/>
        <v>0.2</v>
      </c>
    </row>
    <row r="14" spans="1:18" s="3" customFormat="1" ht="33.9" customHeight="1" x14ac:dyDescent="0.3">
      <c r="A14" s="46"/>
      <c r="B14" s="43"/>
      <c r="C14" s="11" t="s">
        <v>23</v>
      </c>
      <c r="D14" s="13">
        <v>2</v>
      </c>
      <c r="E14" s="13"/>
      <c r="F14" s="14">
        <v>2</v>
      </c>
      <c r="G14" s="15">
        <v>2</v>
      </c>
      <c r="H14" s="15"/>
      <c r="I14" s="26">
        <v>2</v>
      </c>
      <c r="J14" s="18"/>
      <c r="K14" s="18"/>
      <c r="L14" s="19"/>
      <c r="M14" s="18"/>
      <c r="N14" s="18">
        <v>1</v>
      </c>
      <c r="O14" s="19">
        <v>7</v>
      </c>
      <c r="P14" s="20">
        <f t="shared" si="0"/>
        <v>5</v>
      </c>
      <c r="Q14" s="20">
        <v>11</v>
      </c>
      <c r="R14" s="9">
        <f t="shared" si="2"/>
        <v>0.22500000000000001</v>
      </c>
    </row>
    <row r="15" spans="1:18" s="3" customFormat="1" ht="33.9" customHeight="1" x14ac:dyDescent="0.3">
      <c r="A15" s="46"/>
      <c r="B15" s="43"/>
      <c r="C15" s="11" t="s">
        <v>24</v>
      </c>
      <c r="D15" s="13">
        <v>2</v>
      </c>
      <c r="E15" s="13"/>
      <c r="F15" s="14">
        <v>2</v>
      </c>
      <c r="G15" s="15">
        <v>1</v>
      </c>
      <c r="H15" s="15">
        <v>1</v>
      </c>
      <c r="I15" s="26">
        <v>8</v>
      </c>
      <c r="J15" s="18">
        <v>1</v>
      </c>
      <c r="K15" s="18"/>
      <c r="L15" s="19">
        <v>1</v>
      </c>
      <c r="M15" s="18"/>
      <c r="N15" s="18"/>
      <c r="O15" s="19"/>
      <c r="P15" s="20">
        <f t="shared" si="0"/>
        <v>5</v>
      </c>
      <c r="Q15" s="20">
        <v>11</v>
      </c>
      <c r="R15" s="9">
        <f t="shared" si="2"/>
        <v>0.22500000000000001</v>
      </c>
    </row>
    <row r="16" spans="1:18" s="3" customFormat="1" ht="33.9" customHeight="1" x14ac:dyDescent="0.3">
      <c r="A16" s="52"/>
      <c r="B16" s="44"/>
      <c r="C16" s="11" t="s">
        <v>25</v>
      </c>
      <c r="D16" s="13">
        <v>1</v>
      </c>
      <c r="E16" s="13"/>
      <c r="F16" s="14">
        <v>1</v>
      </c>
      <c r="G16" s="15"/>
      <c r="H16" s="15"/>
      <c r="I16" s="26"/>
      <c r="J16" s="18"/>
      <c r="K16" s="18"/>
      <c r="L16" s="19"/>
      <c r="M16" s="18"/>
      <c r="N16" s="18"/>
      <c r="O16" s="19"/>
      <c r="P16" s="20">
        <f t="shared" si="0"/>
        <v>1</v>
      </c>
      <c r="Q16" s="20">
        <f t="shared" si="1"/>
        <v>1</v>
      </c>
      <c r="R16" s="9">
        <f t="shared" si="2"/>
        <v>2.5000000000000001E-2</v>
      </c>
    </row>
    <row r="17" spans="1:19" s="4" customFormat="1" ht="33.9" customHeight="1" x14ac:dyDescent="0.3">
      <c r="A17" s="49" t="s">
        <v>26</v>
      </c>
      <c r="B17" s="49"/>
      <c r="C17" s="10"/>
      <c r="D17" s="10">
        <f t="shared" ref="D17:R17" si="3">SUM(D9:D16)</f>
        <v>12</v>
      </c>
      <c r="E17" s="10">
        <f t="shared" si="3"/>
        <v>1</v>
      </c>
      <c r="F17" s="10">
        <f t="shared" si="3"/>
        <v>17</v>
      </c>
      <c r="G17" s="10">
        <f t="shared" si="3"/>
        <v>6</v>
      </c>
      <c r="H17" s="10">
        <f t="shared" si="3"/>
        <v>1</v>
      </c>
      <c r="I17" s="10">
        <f t="shared" si="3"/>
        <v>13</v>
      </c>
      <c r="J17" s="10">
        <f t="shared" si="3"/>
        <v>2</v>
      </c>
      <c r="K17" s="10">
        <f t="shared" si="3"/>
        <v>1</v>
      </c>
      <c r="L17" s="10">
        <f t="shared" si="3"/>
        <v>8</v>
      </c>
      <c r="M17" s="10">
        <f t="shared" si="3"/>
        <v>0</v>
      </c>
      <c r="N17" s="10">
        <f t="shared" si="3"/>
        <v>1</v>
      </c>
      <c r="O17" s="21">
        <f t="shared" si="3"/>
        <v>7</v>
      </c>
      <c r="P17" s="10">
        <f t="shared" si="3"/>
        <v>24</v>
      </c>
      <c r="Q17" s="22">
        <f t="shared" si="3"/>
        <v>45</v>
      </c>
      <c r="R17" s="23">
        <f t="shared" si="3"/>
        <v>1</v>
      </c>
      <c r="S17" s="3"/>
    </row>
    <row r="18" spans="1:19" s="3" customFormat="1" ht="33.9" customHeight="1" x14ac:dyDescent="0.3">
      <c r="A18" s="49" t="s">
        <v>27</v>
      </c>
      <c r="B18" s="49"/>
      <c r="C18" s="10"/>
      <c r="D18" s="47">
        <f>SUM(D17*2.5,E17*10)/100</f>
        <v>0.4</v>
      </c>
      <c r="E18" s="47"/>
      <c r="F18" s="48"/>
      <c r="G18" s="47">
        <f>SUM(G17*2.5,H17*15)/100</f>
        <v>0.3</v>
      </c>
      <c r="H18" s="47"/>
      <c r="I18" s="48"/>
      <c r="J18" s="50">
        <f>SUM(J17*2.5,K17*15)/100</f>
        <v>0.2</v>
      </c>
      <c r="K18" s="50"/>
      <c r="L18" s="51"/>
      <c r="M18" s="47">
        <f>SUM(M17*2.5,N17*10)/100</f>
        <v>0.1</v>
      </c>
      <c r="N18" s="47"/>
      <c r="O18" s="48"/>
      <c r="P18" s="11"/>
      <c r="Q18" s="11"/>
      <c r="R18" s="24">
        <f>SUM(D18:O18)</f>
        <v>0.99999999999999989</v>
      </c>
      <c r="S18" s="4"/>
    </row>
    <row r="19" spans="1:19" s="3" customFormat="1" ht="33.9" customHeight="1" x14ac:dyDescent="0.3">
      <c r="A19" s="37" t="s">
        <v>28</v>
      </c>
      <c r="B19" s="37"/>
      <c r="C19" s="12"/>
      <c r="D19" s="38">
        <f>D18*10</f>
        <v>4</v>
      </c>
      <c r="E19" s="39"/>
      <c r="F19" s="39"/>
      <c r="G19" s="38">
        <f>G18*10</f>
        <v>3</v>
      </c>
      <c r="H19" s="39"/>
      <c r="I19" s="39"/>
      <c r="J19" s="40">
        <f>J18*10</f>
        <v>2</v>
      </c>
      <c r="K19" s="41"/>
      <c r="L19" s="41"/>
      <c r="M19" s="38">
        <f>M18*10</f>
        <v>1</v>
      </c>
      <c r="N19" s="39"/>
      <c r="O19" s="39"/>
      <c r="P19" s="11"/>
      <c r="Q19" s="11"/>
      <c r="R19" s="25">
        <f>SUM(D19:O19)</f>
        <v>10</v>
      </c>
    </row>
    <row r="20" spans="1:19" x14ac:dyDescent="0.3">
      <c r="S20" s="3"/>
    </row>
  </sheetData>
  <mergeCells count="31">
    <mergeCell ref="B13:B16"/>
    <mergeCell ref="B9:B10"/>
    <mergeCell ref="B11:B12"/>
    <mergeCell ref="A11:A12"/>
    <mergeCell ref="M18:O18"/>
    <mergeCell ref="A17:B17"/>
    <mergeCell ref="A18:B18"/>
    <mergeCell ref="D18:F18"/>
    <mergeCell ref="G18:I18"/>
    <mergeCell ref="J18:L18"/>
    <mergeCell ref="A9:A10"/>
    <mergeCell ref="A13:A16"/>
    <mergeCell ref="A19:B19"/>
    <mergeCell ref="D19:F19"/>
    <mergeCell ref="G19:I19"/>
    <mergeCell ref="J19:L19"/>
    <mergeCell ref="M19:O19"/>
    <mergeCell ref="A2:R2"/>
    <mergeCell ref="A3:R3"/>
    <mergeCell ref="A6:A8"/>
    <mergeCell ref="B6:B8"/>
    <mergeCell ref="C6:C8"/>
    <mergeCell ref="D6:O6"/>
    <mergeCell ref="P6:P7"/>
    <mergeCell ref="Q6:Q8"/>
    <mergeCell ref="R6:R8"/>
    <mergeCell ref="D7:F7"/>
    <mergeCell ref="G7:I7"/>
    <mergeCell ref="J7:L7"/>
    <mergeCell ref="M7:O7"/>
    <mergeCell ref="C4:R5"/>
  </mergeCells>
  <pageMargins left="0.7" right="0.7" top="0.75" bottom="0.75" header="0.3" footer="0.3"/>
  <pageSetup paperSize="9" scale="64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773372CAF16A4DA946D721A5CCCB5D" ma:contentTypeVersion="13" ma:contentTypeDescription="Create a new document." ma:contentTypeScope="" ma:versionID="c402d6abbcd8197e4e5fe8dc0cfc16ea">
  <xsd:schema xmlns:xsd="http://www.w3.org/2001/XMLSchema" xmlns:xs="http://www.w3.org/2001/XMLSchema" xmlns:p="http://schemas.microsoft.com/office/2006/metadata/properties" xmlns:ns3="e3efed53-b9cf-4816-a53e-9161a5d93bc7" xmlns:ns4="aa52b841-768d-48f4-81fb-a5854feadef9" targetNamespace="http://schemas.microsoft.com/office/2006/metadata/properties" ma:root="true" ma:fieldsID="2d849a436a626da70ce4d307631b7a18" ns3:_="" ns4:_="">
    <xsd:import namespace="e3efed53-b9cf-4816-a53e-9161a5d93bc7"/>
    <xsd:import namespace="aa52b841-768d-48f4-81fb-a5854feade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fed53-b9cf-4816-a53e-9161a5d93b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52b841-768d-48f4-81fb-a5854feadef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B120FF-7DFA-451D-85D8-59FE71ED9A37}">
  <ds:schemaRefs>
    <ds:schemaRef ds:uri="http://purl.org/dc/terms/"/>
    <ds:schemaRef ds:uri="e3efed53-b9cf-4816-a53e-9161a5d93bc7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a52b841-768d-48f4-81fb-a5854feadef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72E37AD-0DDB-4114-8645-3CCA4C2D4B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efed53-b9cf-4816-a53e-9161a5d93bc7"/>
    <ds:schemaRef ds:uri="aa52b841-768d-48f4-81fb-a5854feade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BFE82C-BFAD-415D-8611-88A9C085B0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GDCD11</vt:lpstr>
      <vt:lpstr>GDCD11!Print_Area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DUC KHANH</cp:lastModifiedBy>
  <dcterms:created xsi:type="dcterms:W3CDTF">2020-10-09T15:09:03Z</dcterms:created>
  <dcterms:modified xsi:type="dcterms:W3CDTF">2023-04-08T15:37:48Z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0x0101000A773372CAF16A4DA946D721A5CCCB5D</vt:lpwstr>
  </property>
</Properties>
</file>